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esto" sheetId="1" r:id="rId1"/>
    <sheet name="soluzione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<sst xmlns="http://schemas.openxmlformats.org/spreadsheetml/2006/main" count="25" uniqueCount="22">
  <si>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xi</t>
  </si>
  <si>
    <t>ni</t>
  </si>
  <si>
    <t>fi</t>
  </si>
  <si>
    <t>fi%</t>
  </si>
  <si>
    <t>Ni</t>
  </si>
  <si>
    <t>Fi</t>
  </si>
  <si>
    <t>Fi%</t>
  </si>
  <si>
    <t>xi ni</t>
  </si>
  <si>
    <t>xi - M</t>
  </si>
  <si>
    <t>M</t>
  </si>
  <si>
    <t>(xi - M)^2</t>
  </si>
  <si>
    <t>(xi - M)^2 ni</t>
  </si>
  <si>
    <t>(xi - M) ni</t>
  </si>
  <si>
    <t>SQM</t>
  </si>
  <si>
    <t>VAR</t>
  </si>
  <si>
    <t>xi^2</t>
  </si>
  <si>
    <t>xi^2 ni</t>
  </si>
  <si>
    <t>MQ</t>
  </si>
  <si>
    <t>C</t>
  </si>
  <si>
    <t>D</t>
  </si>
  <si>
    <t>(xi - C)^2 ni</t>
  </si>
  <si>
    <t>(xi - D)^2 ni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</si>
</sst>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0.00000"/>
    <numFmt numFmtId="179" formatCode="0.0000"/>
    <numFmt numFmtId="180" formatCode="0.000"/>
    <numFmt numFmtId="181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2" fontId="0" fillId="0" borderId="4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0" t="s">
        <v>0</v>
      </c>
      <c r="B1" s="10" t="s">
        <v>1</v>
      </c>
    </row>
    <row r="2" spans="1:2" ht="12.75">
      <c r="A2" s="1">
        <v>0</v>
      </c>
      <c r="B2" s="1">
        <v>4</v>
      </c>
    </row>
    <row r="3" spans="1:2" ht="12.75">
      <c r="A3" s="1">
        <v>1</v>
      </c>
      <c r="B3" s="1">
        <v>21</v>
      </c>
    </row>
    <row r="4" spans="1:2" ht="12.75">
      <c r="A4" s="1">
        <v>2</v>
      </c>
      <c r="B4" s="1">
        <v>42</v>
      </c>
    </row>
    <row r="5" spans="1:2" ht="12.75">
      <c r="A5" s="1">
        <v>3</v>
      </c>
      <c r="B5" s="1">
        <v>14</v>
      </c>
    </row>
    <row r="6" spans="1:2" ht="12.75">
      <c r="A6" s="6">
        <v>4</v>
      </c>
      <c r="B6" s="6">
        <v>5</v>
      </c>
    </row>
    <row r="7" spans="1:2" ht="12.75">
      <c r="A7" s="1"/>
      <c r="B7" s="1">
        <f>SUM(B2:B6)</f>
        <v>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A1" sqref="A1:B7"/>
    </sheetView>
  </sheetViews>
  <sheetFormatPr defaultColWidth="9.140625" defaultRowHeight="12.75"/>
  <cols>
    <col min="1" max="7" width="7.140625" style="0" customWidth="1"/>
    <col min="13" max="13" width="8.57421875" style="0" bestFit="1" customWidth="1"/>
    <col min="14" max="16" width="10.57421875" style="0" bestFit="1" customWidth="1"/>
  </cols>
  <sheetData>
    <row r="1" spans="1:16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12</v>
      </c>
      <c r="K1" s="10" t="s">
        <v>15</v>
      </c>
      <c r="L1" s="10" t="s">
        <v>16</v>
      </c>
      <c r="M1" s="10" t="s">
        <v>10</v>
      </c>
      <c r="N1" s="10" t="s">
        <v>11</v>
      </c>
      <c r="O1" s="10" t="s">
        <v>20</v>
      </c>
      <c r="P1" s="10" t="s">
        <v>21</v>
      </c>
    </row>
    <row r="2" spans="1:16" ht="12.75">
      <c r="A2" s="1">
        <v>0</v>
      </c>
      <c r="B2" s="1">
        <v>4</v>
      </c>
      <c r="C2" s="2">
        <f>B2/$B$7</f>
        <v>0.046511627906976744</v>
      </c>
      <c r="D2" s="4">
        <f>C2*100</f>
        <v>4.651162790697675</v>
      </c>
      <c r="E2" s="1">
        <f>B2</f>
        <v>4</v>
      </c>
      <c r="F2" s="2">
        <f>E2/$B$7</f>
        <v>0.046511627906976744</v>
      </c>
      <c r="G2" s="4">
        <f>F2*100</f>
        <v>4.651162790697675</v>
      </c>
      <c r="H2" s="1">
        <f>A2*B2</f>
        <v>0</v>
      </c>
      <c r="I2" s="3">
        <f>A2-$H$8</f>
        <v>-1.941860465116279</v>
      </c>
      <c r="J2" s="3">
        <f>I2*B2</f>
        <v>-7.767441860465116</v>
      </c>
      <c r="K2" s="5">
        <f>A2^2</f>
        <v>0</v>
      </c>
      <c r="L2" s="5">
        <f>K2*B2</f>
        <v>0</v>
      </c>
      <c r="M2" s="3">
        <f>I2^2</f>
        <v>3.770822065981611</v>
      </c>
      <c r="N2" s="3">
        <f>M2*B2</f>
        <v>15.083288263926445</v>
      </c>
      <c r="O2" s="5">
        <f>(A2-$H$10)^2*B2</f>
        <v>4</v>
      </c>
      <c r="P2" s="1">
        <f>(A2-H11)^2*B2</f>
        <v>64</v>
      </c>
    </row>
    <row r="3" spans="1:16" ht="12.75">
      <c r="A3" s="1">
        <v>1</v>
      </c>
      <c r="B3" s="1">
        <v>21</v>
      </c>
      <c r="C3" s="2">
        <f>B3/$B$7</f>
        <v>0.2441860465116279</v>
      </c>
      <c r="D3" s="4">
        <f>C3*100</f>
        <v>24.418604651162788</v>
      </c>
      <c r="E3" s="1">
        <f>B3+E2</f>
        <v>25</v>
      </c>
      <c r="F3" s="2">
        <f>E3/$B$7</f>
        <v>0.29069767441860467</v>
      </c>
      <c r="G3" s="4">
        <f>F3*100</f>
        <v>29.069767441860467</v>
      </c>
      <c r="H3" s="1">
        <f>A3*B3</f>
        <v>21</v>
      </c>
      <c r="I3" s="3">
        <f>A3-$H$8</f>
        <v>-0.941860465116279</v>
      </c>
      <c r="J3" s="3">
        <f>I3*B3</f>
        <v>-19.779069767441857</v>
      </c>
      <c r="K3" s="5">
        <f>A3^2</f>
        <v>1</v>
      </c>
      <c r="L3" s="5">
        <f>K3*B3</f>
        <v>21</v>
      </c>
      <c r="M3" s="3">
        <f>I3^2</f>
        <v>0.8871011357490534</v>
      </c>
      <c r="N3" s="3">
        <f>M3*B3</f>
        <v>18.62912385073012</v>
      </c>
      <c r="O3" s="5">
        <f>(A3-$H$10)^2*B3</f>
        <v>0</v>
      </c>
      <c r="P3" s="1">
        <f>(A3-H12)^2*B3</f>
        <v>21</v>
      </c>
    </row>
    <row r="4" spans="1:16" ht="12.75">
      <c r="A4" s="1">
        <v>2</v>
      </c>
      <c r="B4" s="1">
        <v>42</v>
      </c>
      <c r="C4" s="2">
        <f>B4/$B$7</f>
        <v>0.4883720930232558</v>
      </c>
      <c r="D4" s="4">
        <f>C4*100</f>
        <v>48.837209302325576</v>
      </c>
      <c r="E4" s="1">
        <f>B4+E3</f>
        <v>67</v>
      </c>
      <c r="F4" s="2">
        <f>E4/$B$7</f>
        <v>0.7790697674418605</v>
      </c>
      <c r="G4" s="4">
        <f>F4*100</f>
        <v>77.90697674418605</v>
      </c>
      <c r="H4" s="1">
        <f>A4*B4</f>
        <v>84</v>
      </c>
      <c r="I4" s="3">
        <f>A4-$H$8</f>
        <v>0.058139534883721034</v>
      </c>
      <c r="J4" s="3">
        <f>I4*B4</f>
        <v>2.4418604651162834</v>
      </c>
      <c r="K4" s="5">
        <f>A4^2</f>
        <v>4</v>
      </c>
      <c r="L4" s="5">
        <f>K4*B4</f>
        <v>168</v>
      </c>
      <c r="M4" s="3">
        <f>I4^2</f>
        <v>0.003380205516495415</v>
      </c>
      <c r="N4" s="3">
        <f>M4*B4</f>
        <v>0.14196863169280743</v>
      </c>
      <c r="O4" s="5">
        <f>(A4-$H$10)^2*B4</f>
        <v>42</v>
      </c>
      <c r="P4" s="1">
        <f>(A4-H13)^2*B4</f>
        <v>168</v>
      </c>
    </row>
    <row r="5" spans="1:16" ht="12.75">
      <c r="A5" s="1">
        <v>3</v>
      </c>
      <c r="B5" s="1">
        <v>14</v>
      </c>
      <c r="C5" s="2">
        <f>B5/$B$7</f>
        <v>0.16279069767441862</v>
      </c>
      <c r="D5" s="4">
        <f>C5*100</f>
        <v>16.27906976744186</v>
      </c>
      <c r="E5" s="1">
        <f>B5+E4</f>
        <v>81</v>
      </c>
      <c r="F5" s="2">
        <f>E5/$B$7</f>
        <v>0.9418604651162791</v>
      </c>
      <c r="G5" s="4">
        <f>F5*100</f>
        <v>94.18604651162791</v>
      </c>
      <c r="H5" s="1">
        <f>A5*B5</f>
        <v>42</v>
      </c>
      <c r="I5" s="3">
        <f>A5-$H$8</f>
        <v>1.058139534883721</v>
      </c>
      <c r="J5" s="3">
        <f>I5*B5</f>
        <v>14.813953488372094</v>
      </c>
      <c r="K5" s="5">
        <f>A5^2</f>
        <v>9</v>
      </c>
      <c r="L5" s="5">
        <f>K5*B5</f>
        <v>126</v>
      </c>
      <c r="M5" s="3">
        <f>I5^2</f>
        <v>1.1196592752839374</v>
      </c>
      <c r="N5" s="3">
        <f>M5*B5</f>
        <v>15.675229853975123</v>
      </c>
      <c r="O5" s="5">
        <f>(A5-$H$10)^2*B5</f>
        <v>56</v>
      </c>
      <c r="P5" s="1">
        <f>(A5-H14)^2*B5</f>
        <v>126</v>
      </c>
    </row>
    <row r="6" spans="1:16" ht="12.75">
      <c r="A6" s="6">
        <v>4</v>
      </c>
      <c r="B6" s="6">
        <v>5</v>
      </c>
      <c r="C6" s="7">
        <f>B6/$B$7</f>
        <v>0.05813953488372093</v>
      </c>
      <c r="D6" s="8">
        <f>C6*100</f>
        <v>5.813953488372093</v>
      </c>
      <c r="E6" s="6">
        <f>B6+E5</f>
        <v>86</v>
      </c>
      <c r="F6" s="9">
        <f>E6/$B$7</f>
        <v>1</v>
      </c>
      <c r="G6" s="9">
        <f>F6*100</f>
        <v>100</v>
      </c>
      <c r="H6" s="6">
        <f>A6*B6</f>
        <v>20</v>
      </c>
      <c r="I6" s="14">
        <f>A6-$H$8</f>
        <v>2.058139534883721</v>
      </c>
      <c r="J6" s="14">
        <f>I6*B6</f>
        <v>10.290697674418606</v>
      </c>
      <c r="K6" s="9">
        <f>A6^2</f>
        <v>16</v>
      </c>
      <c r="L6" s="9">
        <f>K6*B6</f>
        <v>80</v>
      </c>
      <c r="M6" s="14">
        <f>I6^2</f>
        <v>4.2359383450513795</v>
      </c>
      <c r="N6" s="14">
        <f>M6*B6</f>
        <v>21.179691725256898</v>
      </c>
      <c r="O6" s="9">
        <f>(A6-$H$10)^2*B6</f>
        <v>45</v>
      </c>
      <c r="P6" s="6">
        <f>(A6-H15)^2*B6</f>
        <v>80</v>
      </c>
    </row>
    <row r="7" spans="1:16" ht="13.5" thickBot="1">
      <c r="A7" s="1"/>
      <c r="B7" s="1">
        <f>SUM(B2:B6)</f>
        <v>86</v>
      </c>
      <c r="C7" s="1">
        <f>SUM(C2:C6)</f>
        <v>0.9999999999999999</v>
      </c>
      <c r="D7" s="1">
        <f>SUM(D2:D6)</f>
        <v>99.99999999999999</v>
      </c>
      <c r="E7" s="1"/>
      <c r="F7" s="1"/>
      <c r="G7" s="1"/>
      <c r="H7" s="1">
        <f>SUM(H2:H6)</f>
        <v>167</v>
      </c>
      <c r="I7" s="1"/>
      <c r="J7" s="16">
        <f>SUM(J2:J6)</f>
        <v>0</v>
      </c>
      <c r="K7" s="17"/>
      <c r="L7" s="18">
        <f>SUM(L2:L6)</f>
        <v>395</v>
      </c>
      <c r="N7" s="3">
        <f>SUM(N2:N6)</f>
        <v>70.70930232558139</v>
      </c>
      <c r="O7" s="20">
        <f>SUM(O2:O6)</f>
        <v>147</v>
      </c>
      <c r="P7" s="21">
        <f>SUM(P2:P6)</f>
        <v>459</v>
      </c>
    </row>
    <row r="8" spans="7:14" ht="13.5" thickBot="1">
      <c r="G8" s="12" t="s">
        <v>9</v>
      </c>
      <c r="H8" s="13">
        <f>H7/$B$7</f>
        <v>1.941860465116279</v>
      </c>
      <c r="L8" s="15">
        <f>L7/$B$7</f>
        <v>4.593023255813954</v>
      </c>
      <c r="M8" s="12" t="s">
        <v>14</v>
      </c>
      <c r="N8" s="13">
        <f>N7/$B$7</f>
        <v>0.8222011898323417</v>
      </c>
    </row>
    <row r="9" spans="11:14" ht="13.5" thickBot="1">
      <c r="K9" s="12" t="s">
        <v>17</v>
      </c>
      <c r="L9" s="13">
        <f>SQRT(L8)</f>
        <v>2.1431339799027858</v>
      </c>
      <c r="M9" s="12" t="s">
        <v>13</v>
      </c>
      <c r="N9" s="13">
        <f>SQRT(N8)</f>
        <v>0.9067531030177629</v>
      </c>
    </row>
    <row r="10" spans="7:8" ht="13.5" thickBot="1">
      <c r="G10" s="11" t="s">
        <v>18</v>
      </c>
      <c r="H10" s="19">
        <v>1</v>
      </c>
    </row>
    <row r="11" spans="7:14" ht="13.5" thickBot="1">
      <c r="G11" s="11" t="s">
        <v>19</v>
      </c>
      <c r="H11" s="19">
        <v>4</v>
      </c>
      <c r="M11" s="12" t="s">
        <v>14</v>
      </c>
      <c r="N11" s="13">
        <f>L9^2-H8^2</f>
        <v>0.8222011898323434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docente</cp:lastModifiedBy>
  <dcterms:created xsi:type="dcterms:W3CDTF">1996-11-05T10:16:36Z</dcterms:created>
  <dcterms:modified xsi:type="dcterms:W3CDTF">2007-02-28T07:58:12Z</dcterms:modified>
  <cp:category/>
  <cp:version/>
  <cp:contentType/>
  <cp:contentStatus/>
</cp:coreProperties>
</file>