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esto" sheetId="1" r:id="rId1"/>
    <sheet name="soluz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<sst xmlns="http://schemas.openxmlformats.org/spreadsheetml/2006/main" count="22" uniqueCount="18">
  <si>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inf i</t>
  </si>
  <si>
    <t>sup i</t>
  </si>
  <si>
    <t>ni</t>
  </si>
  <si>
    <t>ai</t>
  </si>
  <si>
    <t>-</t>
  </si>
  <si>
    <t>fi</t>
  </si>
  <si>
    <t>fi%</t>
  </si>
  <si>
    <t>hi%</t>
  </si>
  <si>
    <t>Fi</t>
  </si>
  <si>
    <t>ci</t>
  </si>
  <si>
    <t>ci ni</t>
  </si>
  <si>
    <t>M</t>
  </si>
  <si>
    <t>ci - M</t>
  </si>
  <si>
    <t>(ci - M)^2</t>
  </si>
  <si>
    <t>(ci - M)^2 ni</t>
  </si>
  <si>
    <t>Devianza</t>
  </si>
  <si>
    <t>Varianza</t>
  </si>
  <si>
    <t>SQM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</si>
</sst>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"/>
    <numFmt numFmtId="185" formatCode="0.0000"/>
    <numFmt numFmtId="186" formatCode="0.000"/>
    <numFmt numFmtId="18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86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1" fontId="0" fillId="0" borderId="4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 horizontal="left"/>
    </xf>
    <xf numFmtId="187" fontId="0" fillId="0" borderId="4" xfId="0" applyNumberFormat="1" applyBorder="1" applyAlignment="1">
      <alignment horizontal="left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2" sqref="B2"/>
    </sheetView>
  </sheetViews>
  <sheetFormatPr defaultColWidth="9.140625" defaultRowHeight="12.75"/>
  <sheetData>
    <row r="1" spans="1:3" ht="12.75">
      <c r="A1" s="3" t="s">
        <v>0</v>
      </c>
      <c r="B1" s="3" t="s">
        <v>1</v>
      </c>
      <c r="C1" s="3" t="s">
        <v>2</v>
      </c>
    </row>
    <row r="2" spans="1:3" ht="12.75">
      <c r="A2" s="1">
        <v>50</v>
      </c>
      <c r="B2" s="1">
        <v>70</v>
      </c>
      <c r="C2" s="1">
        <v>9</v>
      </c>
    </row>
    <row r="3" spans="1:3" ht="12.75">
      <c r="A3" s="1">
        <v>70</v>
      </c>
      <c r="B3" s="1">
        <v>100</v>
      </c>
      <c r="C3" s="1">
        <v>20</v>
      </c>
    </row>
    <row r="4" spans="1:3" ht="12.75">
      <c r="A4" s="1">
        <v>100</v>
      </c>
      <c r="B4" s="1">
        <v>120</v>
      </c>
      <c r="C4" s="1">
        <v>19</v>
      </c>
    </row>
    <row r="5" spans="1:3" ht="12.75">
      <c r="A5" s="1">
        <v>120</v>
      </c>
      <c r="B5" s="1">
        <v>150</v>
      </c>
      <c r="C5" s="1">
        <v>25</v>
      </c>
    </row>
    <row r="6" spans="1:3" ht="12.75">
      <c r="A6" s="2">
        <v>150</v>
      </c>
      <c r="B6" s="2"/>
      <c r="C6" s="2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23" sqref="M23"/>
    </sheetView>
  </sheetViews>
  <sheetFormatPr defaultColWidth="9.140625" defaultRowHeight="12.75"/>
  <cols>
    <col min="1" max="10" width="7.7109375" style="0" customWidth="1"/>
    <col min="11" max="11" width="5.7109375" style="0" bestFit="1" customWidth="1"/>
    <col min="12" max="13" width="10.421875" style="0" customWidth="1"/>
    <col min="14" max="16384" width="7.7109375" style="0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10" t="s">
        <v>8</v>
      </c>
      <c r="I1" s="10" t="s">
        <v>9</v>
      </c>
      <c r="J1" s="10" t="s">
        <v>10</v>
      </c>
      <c r="K1" s="10" t="s">
        <v>12</v>
      </c>
      <c r="L1" s="10" t="s">
        <v>13</v>
      </c>
      <c r="M1" s="10" t="s">
        <v>14</v>
      </c>
    </row>
    <row r="2" spans="1:13" ht="12.75">
      <c r="A2" s="1">
        <v>50</v>
      </c>
      <c r="B2" s="1">
        <v>70</v>
      </c>
      <c r="C2" s="1">
        <v>9</v>
      </c>
      <c r="D2" s="1">
        <f>B2-A2</f>
        <v>20</v>
      </c>
      <c r="E2" s="4">
        <f>C2/$C$7</f>
        <v>0.11392405063291139</v>
      </c>
      <c r="F2" s="6">
        <f>E2*100</f>
        <v>11.39240506329114</v>
      </c>
      <c r="G2" s="4">
        <f>F2/D2</f>
        <v>0.569620253164557</v>
      </c>
      <c r="H2" s="4">
        <f>E2</f>
        <v>0.11392405063291139</v>
      </c>
      <c r="I2" s="1">
        <f>(A2+B2)/2</f>
        <v>60</v>
      </c>
      <c r="J2" s="1">
        <f>I2*C2</f>
        <v>540</v>
      </c>
      <c r="K2" s="13">
        <f>I2-$J$8</f>
        <v>-50.063291139240505</v>
      </c>
      <c r="L2" s="13">
        <f>K2^2</f>
        <v>2506.333119692357</v>
      </c>
      <c r="M2" s="13">
        <f>L2*C2</f>
        <v>22556.998077231212</v>
      </c>
    </row>
    <row r="3" spans="1:13" ht="12.75">
      <c r="A3" s="1">
        <v>70</v>
      </c>
      <c r="B3" s="1">
        <v>100</v>
      </c>
      <c r="C3" s="1">
        <v>20</v>
      </c>
      <c r="D3" s="1">
        <f>B3-A3</f>
        <v>30</v>
      </c>
      <c r="E3" s="4">
        <f>C3/$C$7</f>
        <v>0.25316455696202533</v>
      </c>
      <c r="F3" s="6">
        <f>E3*100</f>
        <v>25.31645569620253</v>
      </c>
      <c r="G3" s="4">
        <f>F3/D3</f>
        <v>0.8438818565400844</v>
      </c>
      <c r="H3" s="4">
        <f>E3+H2</f>
        <v>0.3670886075949367</v>
      </c>
      <c r="I3" s="1">
        <f>(A3+B3)/2</f>
        <v>85</v>
      </c>
      <c r="J3" s="1">
        <f>I3*C3</f>
        <v>1700</v>
      </c>
      <c r="K3" s="13">
        <f>I3-$J$8</f>
        <v>-25.063291139240505</v>
      </c>
      <c r="L3" s="13">
        <f>K3^2</f>
        <v>628.1685627303316</v>
      </c>
      <c r="M3" s="13">
        <f>L3*C3</f>
        <v>12563.37125460663</v>
      </c>
    </row>
    <row r="4" spans="1:13" ht="12.75">
      <c r="A4" s="1">
        <v>100</v>
      </c>
      <c r="B4" s="1">
        <v>120</v>
      </c>
      <c r="C4" s="1">
        <v>19</v>
      </c>
      <c r="D4" s="1">
        <f>B4-A4</f>
        <v>20</v>
      </c>
      <c r="E4" s="4">
        <f>C4/$C$7</f>
        <v>0.24050632911392406</v>
      </c>
      <c r="F4" s="6">
        <f>E4*100</f>
        <v>24.050632911392405</v>
      </c>
      <c r="G4" s="4">
        <f>F4/D4</f>
        <v>1.2025316455696202</v>
      </c>
      <c r="H4" s="4">
        <f>E4+H3</f>
        <v>0.6075949367088608</v>
      </c>
      <c r="I4" s="1">
        <f>(A4+B4)/2</f>
        <v>110</v>
      </c>
      <c r="J4" s="1">
        <f>I4*C4</f>
        <v>2090</v>
      </c>
      <c r="K4" s="13">
        <f>I4-$J$8</f>
        <v>-0.06329113924050489</v>
      </c>
      <c r="L4" s="13">
        <f>K4^2</f>
        <v>0.004005768306360978</v>
      </c>
      <c r="M4" s="13">
        <f>L4*C4</f>
        <v>0.07610959782085858</v>
      </c>
    </row>
    <row r="5" spans="1:13" ht="12.75">
      <c r="A5" s="1">
        <v>120</v>
      </c>
      <c r="B5" s="1">
        <v>150</v>
      </c>
      <c r="C5" s="1">
        <v>25</v>
      </c>
      <c r="D5" s="1">
        <f>B5-A5</f>
        <v>30</v>
      </c>
      <c r="E5" s="4">
        <f>C5/$C$7</f>
        <v>0.31645569620253167</v>
      </c>
      <c r="F5" s="6">
        <f>E5*100</f>
        <v>31.645569620253166</v>
      </c>
      <c r="G5" s="4">
        <f>F5/D5</f>
        <v>1.0548523206751055</v>
      </c>
      <c r="H5" s="4">
        <f>E5+H4</f>
        <v>0.9240506329113924</v>
      </c>
      <c r="I5" s="1">
        <f>(A5+B5)/2</f>
        <v>135</v>
      </c>
      <c r="J5" s="1">
        <f>I5*C5</f>
        <v>3375</v>
      </c>
      <c r="K5" s="13">
        <f>I5-$J$8</f>
        <v>24.936708860759495</v>
      </c>
      <c r="L5" s="13">
        <f>K5^2</f>
        <v>621.8394488062811</v>
      </c>
      <c r="M5" s="13">
        <f>L5*C5</f>
        <v>15545.986220157027</v>
      </c>
    </row>
    <row r="6" spans="1:13" ht="13.5" thickBot="1">
      <c r="A6" s="2">
        <v>150</v>
      </c>
      <c r="B6" s="2"/>
      <c r="C6" s="2">
        <v>6</v>
      </c>
      <c r="D6" s="2" t="s">
        <v>4</v>
      </c>
      <c r="E6" s="7">
        <f>C6/$C$7</f>
        <v>0.0759493670886076</v>
      </c>
      <c r="F6" s="8">
        <f>E6*100</f>
        <v>7.59493670886076</v>
      </c>
      <c r="G6" s="7" t="s">
        <v>4</v>
      </c>
      <c r="H6" s="7">
        <f>E6+H5</f>
        <v>1</v>
      </c>
      <c r="I6" s="10">
        <f>990/6</f>
        <v>165</v>
      </c>
      <c r="J6" s="2">
        <f>I6*C6</f>
        <v>990</v>
      </c>
      <c r="K6" s="16">
        <f>I6-$J$8</f>
        <v>54.936708860759495</v>
      </c>
      <c r="L6" s="13">
        <f>K6^2</f>
        <v>3018.041980451851</v>
      </c>
      <c r="M6" s="13">
        <f>L6*C6</f>
        <v>18108.251882711105</v>
      </c>
    </row>
    <row r="7" spans="3:13" ht="13.5" thickBot="1">
      <c r="C7" s="1">
        <f>SUM(C2:C6)</f>
        <v>79</v>
      </c>
      <c r="D7" s="1"/>
      <c r="E7" s="5">
        <f>SUM(E2:E6)</f>
        <v>1</v>
      </c>
      <c r="J7" s="9">
        <f>SUM(J2:J6)</f>
        <v>8695</v>
      </c>
      <c r="L7" s="11" t="s">
        <v>15</v>
      </c>
      <c r="M7" s="14">
        <f>SUM(M2:M6)</f>
        <v>68774.6835443038</v>
      </c>
    </row>
    <row r="8" spans="9:13" ht="13.5" thickBot="1">
      <c r="I8" s="11" t="s">
        <v>11</v>
      </c>
      <c r="J8" s="12">
        <f>J7/$C$7</f>
        <v>110.0632911392405</v>
      </c>
      <c r="L8" s="11" t="s">
        <v>16</v>
      </c>
      <c r="M8" s="14">
        <f>M7/$C$7</f>
        <v>870.5656144848582</v>
      </c>
    </row>
    <row r="9" spans="12:13" ht="13.5" thickBot="1">
      <c r="L9" s="11" t="s">
        <v>17</v>
      </c>
      <c r="M9" s="15">
        <f>SQRT(M8)</f>
        <v>29.505348913118418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Unical</cp:lastModifiedBy>
  <dcterms:created xsi:type="dcterms:W3CDTF">1996-11-05T10:16:36Z</dcterms:created>
  <dcterms:modified xsi:type="dcterms:W3CDTF">2007-03-06T12:39:58Z</dcterms:modified>
  <cp:category/>
  <cp:version/>
  <cp:contentType/>
  <cp:contentStatus/>
</cp:coreProperties>
</file>